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875" activeTab="0"/>
  </bookViews>
  <sheets>
    <sheet name="Cycle" sheetId="1" r:id="rId1"/>
    <sheet name="Sheet2" sheetId="2" r:id="rId2"/>
    <sheet name="Sheet3" sheetId="3" r:id="rId3"/>
  </sheets>
  <definedNames>
    <definedName name="_xlnm._FilterDatabase" localSheetId="0" hidden="1">'Cycle'!$B$13:$E$70</definedName>
    <definedName name="dIdt">'Cycle'!$D$6</definedName>
    <definedName name="endofplateau">'Cycle'!$D$2</definedName>
    <definedName name="I.1">'Cycle'!$D$8</definedName>
    <definedName name="I.2">'Cycle'!$D$9</definedName>
    <definedName name="I.o">'Cycle'!$D$7</definedName>
    <definedName name="I.stby">'Cycle'!$D$5</definedName>
    <definedName name="plateau">'Cycle'!$D$3</definedName>
  </definedNames>
  <calcPr fullCalcOnLoad="1"/>
</workbook>
</file>

<file path=xl/sharedStrings.xml><?xml version="1.0" encoding="utf-8"?>
<sst xmlns="http://schemas.openxmlformats.org/spreadsheetml/2006/main" count="134" uniqueCount="43">
  <si>
    <t>dIdt</t>
  </si>
  <si>
    <t>[A/s]</t>
  </si>
  <si>
    <t>Io</t>
  </si>
  <si>
    <t>I1</t>
  </si>
  <si>
    <t>I2</t>
  </si>
  <si>
    <t>endofplateau</t>
  </si>
  <si>
    <t>plateau</t>
  </si>
  <si>
    <t>[s]</t>
  </si>
  <si>
    <t>[A]</t>
  </si>
  <si>
    <t>Curves</t>
  </si>
  <si>
    <t>t</t>
  </si>
  <si>
    <t>Istby</t>
  </si>
  <si>
    <t>I</t>
  </si>
  <si>
    <t>Wait</t>
  </si>
  <si>
    <t>Wait 1s</t>
  </si>
  <si>
    <t>Wait endofplateau</t>
  </si>
  <si>
    <t>=&gt; i0</t>
  </si>
  <si>
    <t>=&gt; i1</t>
  </si>
  <si>
    <t>Wait plateau</t>
  </si>
  <si>
    <t>Reset Ierr</t>
  </si>
  <si>
    <t>Wait 10s</t>
  </si>
  <si>
    <t>Check DIM</t>
  </si>
  <si>
    <t>Ramp</t>
  </si>
  <si>
    <t>Check/Reset</t>
  </si>
  <si>
    <t>Get Ierr =&gt; Ierr-1</t>
  </si>
  <si>
    <t>Get Ierr =&gt; Ierr-1a</t>
  </si>
  <si>
    <t>Action</t>
  </si>
  <si>
    <t>Description</t>
  </si>
  <si>
    <t>Check State</t>
  </si>
  <si>
    <t>Check DIM-09</t>
  </si>
  <si>
    <t>Check DIM-23</t>
  </si>
  <si>
    <t>=&gt; -i0</t>
  </si>
  <si>
    <t>Get Ierr =&gt; Ierr0</t>
  </si>
  <si>
    <t>=&gt; -i2</t>
  </si>
  <si>
    <t>Get Ierr =&gt; Ierr2</t>
  </si>
  <si>
    <t>Get Ierr =&gt; Ierr2a</t>
  </si>
  <si>
    <t>=&gt; 1</t>
  </si>
  <si>
    <t>Go to OFF</t>
  </si>
  <si>
    <t>Wait 60s</t>
  </si>
  <si>
    <t>Fastabortunsafe</t>
  </si>
  <si>
    <t>Wait 2s</t>
  </si>
  <si>
    <t>Go to ON</t>
  </si>
  <si>
    <t>Parameters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</si>
</sst>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0" fillId="0" borderId="0" xfId="0" applyAlignment="1">
      <alignment horizontal="center"/>
    </xf>
    <xf numFmtId="0" fontId="2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Cycle Curve</a:t>
            </a:r>
          </a:p>
        </c:rich>
      </c:tx>
      <c:layout>
        <c:manualLayout>
          <c:xMode val="factor"/>
          <c:yMode val="factor"/>
          <c:x val="0.035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9075"/>
          <c:w val="0.977"/>
          <c:h val="0.90675"/>
        </c:manualLayout>
      </c:layout>
      <c:scatterChart>
        <c:scatterStyle val="line"/>
        <c:varyColors val="0"/>
        <c:ser>
          <c:idx val="0"/>
          <c:order val="0"/>
          <c:tx>
            <c:v>Cycle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Cycle!$D$15:$D$70</c:f>
              <c:numCache/>
            </c:numRef>
          </c:xVal>
          <c:yVal>
            <c:numRef>
              <c:f>Cycle!$E$15:$E$70</c:f>
              <c:numCache/>
            </c:numRef>
          </c:yVal>
          <c:smooth val="0"/>
        </c:ser>
        <c:axId val="19924292"/>
        <c:axId val="45100901"/>
      </c:scatterChart>
      <c:valAx>
        <c:axId val="1992429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.1745"/>
              <c:y val="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0901"/>
        <c:crosses val="autoZero"/>
        <c:crossBetween val="midCat"/>
        <c:dispUnits/>
      </c:valAx>
      <c:valAx>
        <c:axId val="45100901"/>
        <c:scaling>
          <c:orientation val="minMax"/>
          <c:max val="600"/>
          <c:min val="-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 [A]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42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258"/>
          <c:w val="0.14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14</xdr:row>
      <xdr:rowOff>19050</xdr:rowOff>
    </xdr:from>
    <xdr:to>
      <xdr:col>13</xdr:col>
      <xdr:colOff>314325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4686300" y="2686050"/>
        <a:ext cx="4610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85" zoomScaleNormal="85" zoomScalePageLayoutView="0" workbookViewId="0" topLeftCell="A1">
      <selection activeCell="G39" sqref="G39"/>
    </sheetView>
  </sheetViews>
  <sheetFormatPr defaultColWidth="9.140625" defaultRowHeight="15"/>
  <cols>
    <col min="2" max="2" width="17.8515625" style="0" bestFit="1" customWidth="1"/>
    <col min="3" max="3" width="16.28125" style="2" customWidth="1"/>
    <col min="4" max="4" width="9.140625" style="2" customWidth="1"/>
  </cols>
  <sheetData>
    <row r="1" ht="15">
      <c r="A1" s="16" t="s">
        <v>42</v>
      </c>
    </row>
    <row r="2" spans="2:4" ht="15">
      <c r="B2" s="7" t="s">
        <v>5</v>
      </c>
      <c r="C2" s="8" t="s">
        <v>7</v>
      </c>
      <c r="D2" s="9">
        <v>10</v>
      </c>
    </row>
    <row r="3" spans="2:4" ht="15">
      <c r="B3" s="7" t="s">
        <v>6</v>
      </c>
      <c r="C3" s="8" t="s">
        <v>7</v>
      </c>
      <c r="D3" s="9">
        <v>60</v>
      </c>
    </row>
    <row r="5" spans="2:4" ht="15">
      <c r="B5" s="14" t="s">
        <v>11</v>
      </c>
      <c r="C5" s="15" t="s">
        <v>8</v>
      </c>
      <c r="D5" s="9">
        <v>0</v>
      </c>
    </row>
    <row r="6" spans="2:4" ht="15">
      <c r="B6" s="12" t="s">
        <v>0</v>
      </c>
      <c r="C6" s="13" t="s">
        <v>1</v>
      </c>
      <c r="D6" s="9">
        <v>10</v>
      </c>
    </row>
    <row r="7" spans="2:4" ht="15">
      <c r="B7" s="10" t="s">
        <v>2</v>
      </c>
      <c r="C7" s="11" t="s">
        <v>8</v>
      </c>
      <c r="D7" s="9">
        <v>10</v>
      </c>
    </row>
    <row r="8" spans="2:4" ht="15">
      <c r="B8" s="10" t="s">
        <v>3</v>
      </c>
      <c r="C8" s="11" t="s">
        <v>8</v>
      </c>
      <c r="D8" s="9">
        <v>550</v>
      </c>
    </row>
    <row r="9" spans="2:4" ht="15">
      <c r="B9" s="10" t="s">
        <v>4</v>
      </c>
      <c r="C9" s="11" t="s">
        <v>8</v>
      </c>
      <c r="D9" s="9">
        <v>-550</v>
      </c>
    </row>
    <row r="11" ht="15">
      <c r="A11" s="16" t="s">
        <v>9</v>
      </c>
    </row>
    <row r="13" spans="2:5" ht="15">
      <c r="B13" s="1"/>
      <c r="C13" s="1"/>
      <c r="D13" s="3" t="s">
        <v>10</v>
      </c>
      <c r="E13" s="3" t="s">
        <v>12</v>
      </c>
    </row>
    <row r="14" spans="2:5" ht="15">
      <c r="B14" s="1" t="s">
        <v>26</v>
      </c>
      <c r="C14" s="1" t="s">
        <v>27</v>
      </c>
      <c r="D14" s="3" t="s">
        <v>7</v>
      </c>
      <c r="E14" s="3" t="s">
        <v>8</v>
      </c>
    </row>
    <row r="15" spans="2:5" ht="15">
      <c r="B15" s="4" t="s">
        <v>23</v>
      </c>
      <c r="C15" s="4" t="s">
        <v>39</v>
      </c>
      <c r="D15" s="5">
        <v>0</v>
      </c>
      <c r="E15" s="5">
        <v>0</v>
      </c>
    </row>
    <row r="16" spans="2:5" ht="15">
      <c r="B16" s="4" t="s">
        <v>13</v>
      </c>
      <c r="C16" s="4" t="s">
        <v>40</v>
      </c>
      <c r="D16" s="5">
        <f>D15+2</f>
        <v>2</v>
      </c>
      <c r="E16" s="5">
        <f>I.stby</f>
        <v>0</v>
      </c>
    </row>
    <row r="17" spans="2:5" ht="15">
      <c r="B17" s="4" t="s">
        <v>23</v>
      </c>
      <c r="C17" s="4" t="s">
        <v>37</v>
      </c>
      <c r="D17" s="5">
        <f>D16</f>
        <v>2</v>
      </c>
      <c r="E17" s="5">
        <f aca="true" t="shared" si="0" ref="E17:E26">E16</f>
        <v>0</v>
      </c>
    </row>
    <row r="18" spans="2:5" ht="15">
      <c r="B18" s="4" t="s">
        <v>13</v>
      </c>
      <c r="C18" s="4" t="s">
        <v>20</v>
      </c>
      <c r="D18" s="5">
        <f>D17+10</f>
        <v>12</v>
      </c>
      <c r="E18" s="5">
        <f>E17</f>
        <v>0</v>
      </c>
    </row>
    <row r="19" spans="2:5" ht="15">
      <c r="B19" s="4" t="s">
        <v>23</v>
      </c>
      <c r="C19" s="4" t="s">
        <v>28</v>
      </c>
      <c r="D19" s="5">
        <f>D18</f>
        <v>12</v>
      </c>
      <c r="E19" s="5">
        <f t="shared" si="0"/>
        <v>0</v>
      </c>
    </row>
    <row r="20" spans="2:5" ht="15">
      <c r="B20" s="4" t="s">
        <v>23</v>
      </c>
      <c r="C20" s="4" t="s">
        <v>41</v>
      </c>
      <c r="D20" s="5">
        <f>D19</f>
        <v>12</v>
      </c>
      <c r="E20" s="5">
        <f t="shared" si="0"/>
        <v>0</v>
      </c>
    </row>
    <row r="21" spans="2:5" ht="15">
      <c r="B21" s="4" t="s">
        <v>13</v>
      </c>
      <c r="C21" s="4" t="s">
        <v>20</v>
      </c>
      <c r="D21" s="5">
        <f>D20+10</f>
        <v>22</v>
      </c>
      <c r="E21" s="5">
        <f>E20</f>
        <v>0</v>
      </c>
    </row>
    <row r="22" spans="2:5" ht="15">
      <c r="B22" s="4" t="s">
        <v>23</v>
      </c>
      <c r="C22" s="4" t="s">
        <v>21</v>
      </c>
      <c r="D22" s="5">
        <f>D21</f>
        <v>22</v>
      </c>
      <c r="E22" s="5">
        <f t="shared" si="0"/>
        <v>0</v>
      </c>
    </row>
    <row r="23" spans="2:5" ht="15">
      <c r="B23" s="4" t="s">
        <v>13</v>
      </c>
      <c r="C23" s="4" t="s">
        <v>14</v>
      </c>
      <c r="D23" s="5">
        <f>D22+1</f>
        <v>23</v>
      </c>
      <c r="E23" s="5">
        <f>E22</f>
        <v>0</v>
      </c>
    </row>
    <row r="24" spans="2:5" ht="15">
      <c r="B24" s="4" t="s">
        <v>23</v>
      </c>
      <c r="C24" s="4" t="s">
        <v>29</v>
      </c>
      <c r="D24" s="5">
        <f>D23</f>
        <v>23</v>
      </c>
      <c r="E24" s="5">
        <f t="shared" si="0"/>
        <v>0</v>
      </c>
    </row>
    <row r="25" spans="2:5" ht="15">
      <c r="B25" s="4" t="s">
        <v>13</v>
      </c>
      <c r="C25" s="4" t="s">
        <v>14</v>
      </c>
      <c r="D25" s="5">
        <f>D24+1</f>
        <v>24</v>
      </c>
      <c r="E25" s="5">
        <f>E24</f>
        <v>0</v>
      </c>
    </row>
    <row r="26" spans="2:5" ht="15">
      <c r="B26" s="4" t="s">
        <v>23</v>
      </c>
      <c r="C26" s="4" t="s">
        <v>30</v>
      </c>
      <c r="D26" s="5">
        <f>D25</f>
        <v>24</v>
      </c>
      <c r="E26" s="5">
        <f t="shared" si="0"/>
        <v>0</v>
      </c>
    </row>
    <row r="27" spans="2:5" ht="15">
      <c r="B27" s="4" t="s">
        <v>13</v>
      </c>
      <c r="C27" s="4" t="s">
        <v>14</v>
      </c>
      <c r="D27" s="5">
        <f>D26+1</f>
        <v>25</v>
      </c>
      <c r="E27" s="5">
        <f>E26</f>
        <v>0</v>
      </c>
    </row>
    <row r="28" spans="2:5" ht="15">
      <c r="B28" s="4" t="s">
        <v>22</v>
      </c>
      <c r="C28" s="6" t="s">
        <v>16</v>
      </c>
      <c r="D28" s="5">
        <f>D27+ABS(E28-E27)/dIdt</f>
        <v>26</v>
      </c>
      <c r="E28" s="5">
        <f>I.o</f>
        <v>10</v>
      </c>
    </row>
    <row r="29" spans="2:5" ht="15">
      <c r="B29" s="4" t="s">
        <v>13</v>
      </c>
      <c r="C29" s="4" t="s">
        <v>15</v>
      </c>
      <c r="D29" s="5">
        <f>D28+endofplateau</f>
        <v>36</v>
      </c>
      <c r="E29" s="5">
        <f>E28</f>
        <v>10</v>
      </c>
    </row>
    <row r="30" spans="2:5" ht="15">
      <c r="B30" s="4" t="s">
        <v>23</v>
      </c>
      <c r="C30" s="4" t="s">
        <v>19</v>
      </c>
      <c r="D30" s="5">
        <f>D29</f>
        <v>36</v>
      </c>
      <c r="E30" s="5">
        <f>E29</f>
        <v>10</v>
      </c>
    </row>
    <row r="31" spans="2:5" ht="15">
      <c r="B31" s="4" t="s">
        <v>13</v>
      </c>
      <c r="C31" s="4" t="s">
        <v>14</v>
      </c>
      <c r="D31" s="5">
        <f>D30+1</f>
        <v>37</v>
      </c>
      <c r="E31" s="5">
        <f>E30</f>
        <v>10</v>
      </c>
    </row>
    <row r="32" spans="2:5" ht="15">
      <c r="B32" s="4" t="s">
        <v>22</v>
      </c>
      <c r="C32" s="6" t="s">
        <v>17</v>
      </c>
      <c r="D32" s="5">
        <f>D31+ABS(E32-E31)/dIdt</f>
        <v>91</v>
      </c>
      <c r="E32" s="5">
        <f>I.1</f>
        <v>550</v>
      </c>
    </row>
    <row r="33" spans="2:5" ht="15">
      <c r="B33" s="4" t="s">
        <v>13</v>
      </c>
      <c r="C33" s="4" t="s">
        <v>15</v>
      </c>
      <c r="D33" s="5">
        <f>D32+endofplateau</f>
        <v>101</v>
      </c>
      <c r="E33" s="5">
        <f>E32</f>
        <v>550</v>
      </c>
    </row>
    <row r="34" spans="2:5" ht="15">
      <c r="B34" s="4" t="s">
        <v>23</v>
      </c>
      <c r="C34" s="4" t="s">
        <v>24</v>
      </c>
      <c r="D34" s="5">
        <f>D33</f>
        <v>101</v>
      </c>
      <c r="E34" s="5">
        <f>E33</f>
        <v>550</v>
      </c>
    </row>
    <row r="35" spans="2:5" ht="15">
      <c r="B35" s="4" t="s">
        <v>13</v>
      </c>
      <c r="C35" s="4" t="s">
        <v>14</v>
      </c>
      <c r="D35" s="5">
        <f>D34+1</f>
        <v>102</v>
      </c>
      <c r="E35" s="5">
        <f>E34</f>
        <v>550</v>
      </c>
    </row>
    <row r="36" spans="2:5" ht="15">
      <c r="B36" s="4" t="s">
        <v>23</v>
      </c>
      <c r="C36" s="4" t="s">
        <v>19</v>
      </c>
      <c r="D36" s="5">
        <f>D32</f>
        <v>91</v>
      </c>
      <c r="E36" s="5">
        <f>E35</f>
        <v>550</v>
      </c>
    </row>
    <row r="37" spans="2:5" ht="15">
      <c r="B37" s="4" t="s">
        <v>13</v>
      </c>
      <c r="C37" s="4" t="s">
        <v>18</v>
      </c>
      <c r="D37" s="5">
        <f>D36+plateau</f>
        <v>151</v>
      </c>
      <c r="E37" s="5">
        <f>E36</f>
        <v>550</v>
      </c>
    </row>
    <row r="38" spans="2:5" ht="15">
      <c r="B38" s="4" t="s">
        <v>23</v>
      </c>
      <c r="C38" s="4" t="s">
        <v>25</v>
      </c>
      <c r="D38" s="5">
        <f>D37</f>
        <v>151</v>
      </c>
      <c r="E38" s="5">
        <f>E37</f>
        <v>550</v>
      </c>
    </row>
    <row r="39" spans="2:5" ht="15">
      <c r="B39" s="4" t="s">
        <v>13</v>
      </c>
      <c r="C39" s="4" t="s">
        <v>14</v>
      </c>
      <c r="D39" s="5">
        <f>D38+1</f>
        <v>152</v>
      </c>
      <c r="E39" s="5">
        <f>E38</f>
        <v>550</v>
      </c>
    </row>
    <row r="40" spans="2:5" ht="15">
      <c r="B40" s="4" t="s">
        <v>22</v>
      </c>
      <c r="C40" s="6" t="s">
        <v>16</v>
      </c>
      <c r="D40" s="5">
        <f>D39+ABS(E40-E39)/dIdt</f>
        <v>206</v>
      </c>
      <c r="E40" s="5">
        <f>I.o</f>
        <v>10</v>
      </c>
    </row>
    <row r="41" spans="2:5" ht="15">
      <c r="B41" s="4" t="s">
        <v>13</v>
      </c>
      <c r="C41" s="4" t="s">
        <v>15</v>
      </c>
      <c r="D41" s="5">
        <f>D40+endofplateau</f>
        <v>216</v>
      </c>
      <c r="E41" s="5">
        <f>E40</f>
        <v>10</v>
      </c>
    </row>
    <row r="42" spans="2:5" ht="15">
      <c r="B42" s="4" t="s">
        <v>23</v>
      </c>
      <c r="C42" s="4" t="s">
        <v>28</v>
      </c>
      <c r="D42" s="5">
        <f>D41</f>
        <v>216</v>
      </c>
      <c r="E42" s="5">
        <f>E41</f>
        <v>10</v>
      </c>
    </row>
    <row r="43" spans="2:5" ht="15">
      <c r="B43" s="4" t="s">
        <v>23</v>
      </c>
      <c r="C43" s="4" t="s">
        <v>19</v>
      </c>
      <c r="D43" s="5">
        <f>D41</f>
        <v>216</v>
      </c>
      <c r="E43" s="5">
        <f>E42</f>
        <v>10</v>
      </c>
    </row>
    <row r="44" spans="2:5" ht="15">
      <c r="B44" s="4" t="s">
        <v>13</v>
      </c>
      <c r="C44" s="4" t="s">
        <v>14</v>
      </c>
      <c r="D44" s="5">
        <f>D43+1</f>
        <v>217</v>
      </c>
      <c r="E44" s="5">
        <f>E43</f>
        <v>10</v>
      </c>
    </row>
    <row r="45" spans="2:5" ht="15">
      <c r="B45" s="4" t="s">
        <v>22</v>
      </c>
      <c r="C45" s="6" t="s">
        <v>31</v>
      </c>
      <c r="D45" s="5">
        <f>D44+ABS(E45-E44)/dIdt</f>
        <v>219</v>
      </c>
      <c r="E45" s="5">
        <f>-I.o</f>
        <v>-10</v>
      </c>
    </row>
    <row r="46" spans="2:5" ht="15">
      <c r="B46" s="4" t="s">
        <v>13</v>
      </c>
      <c r="C46" s="4" t="s">
        <v>15</v>
      </c>
      <c r="D46" s="5">
        <f>D45+endofplateau</f>
        <v>229</v>
      </c>
      <c r="E46" s="5">
        <f>E45</f>
        <v>-10</v>
      </c>
    </row>
    <row r="47" spans="2:5" ht="15">
      <c r="B47" s="4" t="s">
        <v>23</v>
      </c>
      <c r="C47" s="4" t="s">
        <v>28</v>
      </c>
      <c r="D47" s="5">
        <f>D46</f>
        <v>229</v>
      </c>
      <c r="E47" s="5">
        <f>E46</f>
        <v>-10</v>
      </c>
    </row>
    <row r="48" spans="2:5" ht="15">
      <c r="B48" s="4" t="s">
        <v>23</v>
      </c>
      <c r="C48" s="4" t="s">
        <v>32</v>
      </c>
      <c r="D48" s="5">
        <f>D47</f>
        <v>229</v>
      </c>
      <c r="E48" s="5">
        <f>E47</f>
        <v>-10</v>
      </c>
    </row>
    <row r="49" spans="2:5" ht="15">
      <c r="B49" s="4" t="s">
        <v>13</v>
      </c>
      <c r="C49" s="4" t="s">
        <v>14</v>
      </c>
      <c r="D49" s="5">
        <f>D48+1</f>
        <v>230</v>
      </c>
      <c r="E49" s="5">
        <f>E48</f>
        <v>-10</v>
      </c>
    </row>
    <row r="50" spans="2:5" ht="15">
      <c r="B50" s="4" t="s">
        <v>22</v>
      </c>
      <c r="C50" s="6" t="s">
        <v>33</v>
      </c>
      <c r="D50" s="5">
        <f>D49+ABS(E50-E49)/dIdt</f>
        <v>284</v>
      </c>
      <c r="E50" s="5">
        <f>I.2</f>
        <v>-550</v>
      </c>
    </row>
    <row r="51" spans="2:5" ht="15">
      <c r="B51" s="4" t="s">
        <v>13</v>
      </c>
      <c r="C51" s="4" t="s">
        <v>15</v>
      </c>
      <c r="D51" s="5">
        <f>D50+endofplateau</f>
        <v>294</v>
      </c>
      <c r="E51" s="5">
        <f>E50</f>
        <v>-550</v>
      </c>
    </row>
    <row r="52" spans="2:5" ht="15">
      <c r="B52" s="4" t="s">
        <v>23</v>
      </c>
      <c r="C52" s="4" t="s">
        <v>28</v>
      </c>
      <c r="D52" s="5">
        <f>D51</f>
        <v>294</v>
      </c>
      <c r="E52" s="5">
        <f>E51</f>
        <v>-550</v>
      </c>
    </row>
    <row r="53" spans="2:5" ht="15">
      <c r="B53" s="4" t="s">
        <v>23</v>
      </c>
      <c r="C53" s="4" t="s">
        <v>34</v>
      </c>
      <c r="D53" s="5">
        <f>D52</f>
        <v>294</v>
      </c>
      <c r="E53" s="5">
        <f>E52</f>
        <v>-550</v>
      </c>
    </row>
    <row r="54" spans="2:5" ht="15">
      <c r="B54" s="4" t="s">
        <v>13</v>
      </c>
      <c r="C54" s="4" t="s">
        <v>14</v>
      </c>
      <c r="D54" s="5">
        <f>D53+1</f>
        <v>295</v>
      </c>
      <c r="E54" s="5">
        <f>E53</f>
        <v>-550</v>
      </c>
    </row>
    <row r="55" spans="2:5" ht="15">
      <c r="B55" s="4" t="s">
        <v>23</v>
      </c>
      <c r="C55" s="4" t="s">
        <v>19</v>
      </c>
      <c r="D55" s="5">
        <f>D53</f>
        <v>294</v>
      </c>
      <c r="E55" s="5">
        <f>E54</f>
        <v>-550</v>
      </c>
    </row>
    <row r="56" spans="2:5" ht="15">
      <c r="B56" s="4" t="s">
        <v>13</v>
      </c>
      <c r="C56" s="4" t="s">
        <v>18</v>
      </c>
      <c r="D56" s="5">
        <f>D55+plateau</f>
        <v>354</v>
      </c>
      <c r="E56" s="5">
        <f>E55</f>
        <v>-550</v>
      </c>
    </row>
    <row r="57" spans="2:5" ht="15">
      <c r="B57" s="4" t="s">
        <v>23</v>
      </c>
      <c r="C57" s="4" t="s">
        <v>35</v>
      </c>
      <c r="D57" s="5">
        <f>D56</f>
        <v>354</v>
      </c>
      <c r="E57" s="5">
        <f>E56</f>
        <v>-550</v>
      </c>
    </row>
    <row r="58" spans="2:5" ht="15">
      <c r="B58" s="4" t="s">
        <v>13</v>
      </c>
      <c r="C58" s="4" t="s">
        <v>14</v>
      </c>
      <c r="D58" s="5">
        <f>D57+1</f>
        <v>355</v>
      </c>
      <c r="E58" s="5">
        <f>E57</f>
        <v>-550</v>
      </c>
    </row>
    <row r="59" spans="2:5" ht="15">
      <c r="B59" s="4" t="s">
        <v>22</v>
      </c>
      <c r="C59" s="6" t="s">
        <v>36</v>
      </c>
      <c r="D59" s="5">
        <f>D58+ABS(E59-E58)/dIdt</f>
        <v>410.1</v>
      </c>
      <c r="E59" s="5">
        <v>1</v>
      </c>
    </row>
    <row r="60" spans="2:5" ht="15">
      <c r="B60" s="4" t="s">
        <v>13</v>
      </c>
      <c r="C60" s="4" t="s">
        <v>15</v>
      </c>
      <c r="D60" s="5">
        <f>D59+endofplateau</f>
        <v>420.1</v>
      </c>
      <c r="E60" s="5">
        <f>E59</f>
        <v>1</v>
      </c>
    </row>
    <row r="61" spans="2:5" ht="15">
      <c r="B61" s="4" t="s">
        <v>23</v>
      </c>
      <c r="C61" s="4" t="s">
        <v>28</v>
      </c>
      <c r="D61" s="5">
        <f>D60</f>
        <v>420.1</v>
      </c>
      <c r="E61" s="5">
        <f>E60</f>
        <v>1</v>
      </c>
    </row>
    <row r="62" spans="2:5" ht="15">
      <c r="B62" s="4" t="s">
        <v>23</v>
      </c>
      <c r="C62" s="4" t="s">
        <v>21</v>
      </c>
      <c r="D62" s="5">
        <f>D61</f>
        <v>420.1</v>
      </c>
      <c r="E62" s="5">
        <f>E61</f>
        <v>1</v>
      </c>
    </row>
    <row r="63" spans="2:5" ht="15">
      <c r="B63" s="4" t="s">
        <v>13</v>
      </c>
      <c r="C63" s="4" t="s">
        <v>14</v>
      </c>
      <c r="D63" s="5">
        <f>D62+1</f>
        <v>421.1</v>
      </c>
      <c r="E63" s="5">
        <f>E62</f>
        <v>1</v>
      </c>
    </row>
    <row r="64" spans="2:5" ht="15">
      <c r="B64" s="4" t="s">
        <v>23</v>
      </c>
      <c r="C64" s="4" t="s">
        <v>29</v>
      </c>
      <c r="D64" s="5">
        <f>D63</f>
        <v>421.1</v>
      </c>
      <c r="E64" s="5">
        <f>E63</f>
        <v>1</v>
      </c>
    </row>
    <row r="65" spans="2:5" ht="15">
      <c r="B65" s="4" t="s">
        <v>13</v>
      </c>
      <c r="C65" s="4" t="s">
        <v>14</v>
      </c>
      <c r="D65" s="5">
        <f>D64+1</f>
        <v>422.1</v>
      </c>
      <c r="E65" s="5">
        <f>E64</f>
        <v>1</v>
      </c>
    </row>
    <row r="66" spans="2:5" ht="15">
      <c r="B66" s="4" t="s">
        <v>23</v>
      </c>
      <c r="C66" s="4" t="s">
        <v>30</v>
      </c>
      <c r="D66" s="5">
        <f>D65</f>
        <v>422.1</v>
      </c>
      <c r="E66" s="5">
        <f>E65</f>
        <v>1</v>
      </c>
    </row>
    <row r="67" spans="2:5" ht="15">
      <c r="B67" s="4" t="s">
        <v>13</v>
      </c>
      <c r="C67" s="4" t="s">
        <v>14</v>
      </c>
      <c r="D67" s="5">
        <f>D66+1</f>
        <v>423.1</v>
      </c>
      <c r="E67" s="5">
        <f>E66</f>
        <v>1</v>
      </c>
    </row>
    <row r="68" spans="2:5" ht="15">
      <c r="B68" s="4" t="s">
        <v>23</v>
      </c>
      <c r="C68" s="4" t="s">
        <v>37</v>
      </c>
      <c r="D68" s="5">
        <f>D67</f>
        <v>423.1</v>
      </c>
      <c r="E68" s="5">
        <f>E67</f>
        <v>1</v>
      </c>
    </row>
    <row r="69" spans="2:5" ht="15">
      <c r="B69" s="4" t="s">
        <v>13</v>
      </c>
      <c r="C69" s="4" t="s">
        <v>38</v>
      </c>
      <c r="D69" s="5">
        <f>D68+60</f>
        <v>483.1</v>
      </c>
      <c r="E69" s="5">
        <f>E68</f>
        <v>1</v>
      </c>
    </row>
    <row r="70" spans="2:5" ht="15">
      <c r="B70" s="4" t="s">
        <v>23</v>
      </c>
      <c r="C70" s="4" t="s">
        <v>28</v>
      </c>
      <c r="D70" s="5">
        <f>D69</f>
        <v>483.1</v>
      </c>
      <c r="E70" s="5">
        <f>E69</f>
        <v>1</v>
      </c>
    </row>
  </sheetData>
  <sheetProtection/>
  <autoFilter ref="B13:E70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Yves Thurel</cp:lastModifiedBy>
  <dcterms:created xsi:type="dcterms:W3CDTF">2012-05-02T12:58:12Z</dcterms:created>
  <dcterms:modified xsi:type="dcterms:W3CDTF">2012-05-03T13:49:09Z</dcterms:modified>
  <cp:category/>
  <cp:version/>
  <cp:contentType/>
  <cp:contentStatus/>
</cp:coreProperties>
</file>